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<sst xmlns="http://schemas.openxmlformats.org/spreadsheetml/2006/main" count="38" uniqueCount="34">
  <si>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</si>
  <si>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</si>
  <si>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</si>
  <si>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</si>
  <si>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</si>
  <si>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</si>
  <si>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</si>
  <si>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</si>
  <si>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</si>
  <si>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</si>
  <si>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</si>
  <si>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</si>
  <si>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</si>
  <si>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</si>
  <si>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</si>
  <si>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</si>
  <si>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</si>
  <si>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</si>
  <si>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</si>
  <si>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</si>
  <si>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</si>
  <si>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</si>
  <si>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</si>
  <si>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</si>
  <si>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</si>
  <si>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</si>
  <si>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кг</t>
  </si>
  <si>
    <t xml:space="preserve">         </t>
  </si>
  <si>
    <t>Поставка кислоты серной контактной, улучшенной для производства «Диоксид хлора и хлор»</t>
  </si>
  <si>
    <t>Кислота серная контактная улучшенная</t>
  </si>
  <si>
    <t>Поставщик №1 исх.№ 23/20-41 от 23.01.20г.</t>
  </si>
  <si>
    <t>Поставщик № 2 исх. № 28 от 23.01.20г.</t>
  </si>
  <si>
    <t>Дата 24.01.2020 г.</t>
  </si>
  <si>
    <t>Поставщик №3 исх. №б/н от 22.01.20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</si>
</sst>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70" zoomScaleNormal="70" workbookViewId="0">
      <selection activeCell="AB13" sqref="AB13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30" ht="52.5" hidden="1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30" ht="36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84" t="s">
        <v>23</v>
      </c>
      <c r="O4" s="85"/>
      <c r="P4" s="85"/>
      <c r="Q4" s="85"/>
      <c r="R4" s="70"/>
    </row>
    <row r="5" spans="1:30" ht="32.25" customHeight="1" x14ac:dyDescent="0.25">
      <c r="A5" s="25"/>
      <c r="B5" s="86" t="s">
        <v>28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30" ht="35.25" customHeight="1" x14ac:dyDescent="0.2">
      <c r="A6" s="75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30" ht="39" customHeight="1" x14ac:dyDescent="0.2">
      <c r="A7" s="76" t="s">
        <v>0</v>
      </c>
      <c r="B7" s="77" t="s">
        <v>14</v>
      </c>
      <c r="C7" s="78" t="s">
        <v>1</v>
      </c>
      <c r="D7" s="78" t="s">
        <v>2</v>
      </c>
      <c r="E7" s="80" t="s">
        <v>3</v>
      </c>
      <c r="F7" s="81"/>
      <c r="G7" s="82"/>
      <c r="H7" s="80" t="s">
        <v>9</v>
      </c>
      <c r="I7" s="81"/>
      <c r="J7" s="81"/>
      <c r="K7" s="95" t="s">
        <v>11</v>
      </c>
      <c r="L7" s="83" t="s">
        <v>17</v>
      </c>
      <c r="M7" s="83"/>
      <c r="N7" s="83"/>
      <c r="O7" s="91" t="s">
        <v>18</v>
      </c>
      <c r="P7" s="91"/>
      <c r="Q7" s="91"/>
      <c r="R7" s="91"/>
    </row>
    <row r="8" spans="1:30" ht="156" customHeight="1" x14ac:dyDescent="0.2">
      <c r="A8" s="76"/>
      <c r="B8" s="77"/>
      <c r="C8" s="79"/>
      <c r="D8" s="79"/>
      <c r="E8" s="42" t="s">
        <v>30</v>
      </c>
      <c r="F8" s="42" t="s">
        <v>31</v>
      </c>
      <c r="G8" s="42" t="s">
        <v>33</v>
      </c>
      <c r="H8" s="4" t="s">
        <v>10</v>
      </c>
      <c r="I8" s="4" t="s">
        <v>10</v>
      </c>
      <c r="J8" s="4" t="s">
        <v>10</v>
      </c>
      <c r="K8" s="96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9" customFormat="1" ht="57" customHeight="1" x14ac:dyDescent="0.2">
      <c r="A9" s="58">
        <v>1</v>
      </c>
      <c r="B9" s="72" t="s">
        <v>29</v>
      </c>
      <c r="C9" s="59" t="s">
        <v>26</v>
      </c>
      <c r="D9" s="60">
        <v>13600</v>
      </c>
      <c r="E9" s="61">
        <v>15</v>
      </c>
      <c r="F9" s="61">
        <v>27</v>
      </c>
      <c r="G9" s="61">
        <v>17</v>
      </c>
      <c r="H9" s="62"/>
      <c r="I9" s="62"/>
      <c r="J9" s="62"/>
      <c r="K9" s="63"/>
      <c r="L9" s="64">
        <f t="shared" ref="L9" si="0">(E9+F9+G9)/3</f>
        <v>19.666666666666668</v>
      </c>
      <c r="M9" s="65">
        <f t="shared" ref="M9" si="1">SQRT(((SUM((POWER(E9-L9,2)),(POWER(F9-L9,2)),(POWER(G9-L9,2)))/(COLUMNS(E9:G9)-1))))</f>
        <v>6.429100507328636</v>
      </c>
      <c r="N9" s="65">
        <f t="shared" ref="N9" si="2">M9/L9*100</f>
        <v>32.690341562687983</v>
      </c>
      <c r="O9" s="66">
        <f t="shared" ref="O9" si="3">((D9/3)*(SUM(E9:G9)))</f>
        <v>267466.66666666663</v>
      </c>
      <c r="P9" s="67">
        <f t="shared" ref="P9" si="4">O9/D9</f>
        <v>19.666666666666664</v>
      </c>
      <c r="Q9" s="66">
        <f t="shared" ref="Q9" si="5">ROUNDDOWN(P9,2)</f>
        <v>19.66</v>
      </c>
      <c r="R9" s="68">
        <f t="shared" ref="R9" si="6">Q9*D9</f>
        <v>267376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7" t="s">
        <v>13</v>
      </c>
      <c r="P10" s="97"/>
      <c r="Q10" s="98"/>
      <c r="R10" s="24">
        <f>SUM(R9:R9)</f>
        <v>267376</v>
      </c>
    </row>
    <row r="11" spans="1:30" s="7" customFormat="1" ht="35.25" customHeight="1" x14ac:dyDescent="0.25">
      <c r="A11" s="92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28"/>
      <c r="L11" s="31">
        <f>R10</f>
        <v>267376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1"/>
      <c r="B12" s="71" t="s">
        <v>24</v>
      </c>
      <c r="C12" s="71"/>
      <c r="D12" s="71"/>
      <c r="E12" s="71">
        <v>222813.33</v>
      </c>
      <c r="F12" s="71" t="s">
        <v>8</v>
      </c>
      <c r="G12" s="71"/>
      <c r="H12" s="71"/>
      <c r="I12" s="71"/>
      <c r="J12" s="71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1"/>
      <c r="B13" s="71" t="s">
        <v>25</v>
      </c>
      <c r="C13" s="71"/>
      <c r="D13" s="71"/>
      <c r="E13" s="71">
        <v>44562.67</v>
      </c>
      <c r="F13" s="71" t="s">
        <v>8</v>
      </c>
      <c r="G13" s="71"/>
      <c r="H13" s="71"/>
      <c r="I13" s="71"/>
      <c r="J13" s="71"/>
      <c r="K13" s="28"/>
      <c r="L13" s="31"/>
      <c r="M13" s="23"/>
      <c r="N13" s="52"/>
      <c r="O13" s="23"/>
      <c r="P13" s="23"/>
      <c r="Q13" s="23"/>
      <c r="R13" s="22"/>
      <c r="AD13" s="73" t="s">
        <v>27</v>
      </c>
    </row>
    <row r="14" spans="1:30" ht="52.5" customHeight="1" x14ac:dyDescent="0.2">
      <c r="A14" s="93" t="s">
        <v>15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30" ht="35.25" customHeight="1" x14ac:dyDescent="0.2">
      <c r="A15" s="44"/>
      <c r="B15" s="93" t="s">
        <v>22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8" t="s">
        <v>32</v>
      </c>
      <c r="C18" s="88"/>
      <c r="D18" s="88"/>
      <c r="E18" s="88"/>
      <c r="F18" s="88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89"/>
      <c r="B19" s="89"/>
      <c r="C19" s="99"/>
      <c r="D19" s="99"/>
      <c r="E19" s="99"/>
      <c r="F19" s="99"/>
      <c r="L19" s="30"/>
      <c r="M19" s="9"/>
      <c r="N19" s="57"/>
      <c r="O19" s="9"/>
    </row>
    <row r="20" spans="1:17" s="8" customFormat="1" ht="15.75" x14ac:dyDescent="0.25">
      <c r="A20" s="90"/>
      <c r="B20" s="90"/>
      <c r="C20" s="90"/>
      <c r="D20" s="10"/>
      <c r="E20" s="11"/>
      <c r="F20" s="12"/>
      <c r="L20" s="27"/>
      <c r="M20" s="29"/>
      <c r="N20" s="55"/>
      <c r="O20" s="29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2020-01-24T04:03:39Z</cp:lastPrinted>
  <dcterms:created xsi:type="dcterms:W3CDTF">2014-01-15T18:15:09Z</dcterms:created>
  <dcterms:modified xsi:type="dcterms:W3CDTF">2020-01-28T11:59:02Z</dcterms:modified>
</cp:coreProperties>
</file>